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2013,2014" sheetId="1" r:id="rId1"/>
    <sheet name="2014,2015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W22" i="2"/>
  <c r="W23" s="1"/>
  <c r="X23" s="1"/>
  <c r="V22"/>
  <c r="V23"/>
  <c r="K23"/>
  <c r="K22"/>
  <c r="L22"/>
  <c r="L23" s="1"/>
  <c r="M23" s="1"/>
  <c r="D22"/>
  <c r="C22"/>
  <c r="Q22"/>
  <c r="R22" s="1"/>
  <c r="P22"/>
  <c r="R22" i="1"/>
  <c r="Q22"/>
  <c r="P22"/>
  <c r="E22"/>
  <c r="D22"/>
  <c r="C22"/>
  <c r="E22" i="2" l="1"/>
</calcChain>
</file>

<file path=xl/sharedStrings.xml><?xml version="1.0" encoding="utf-8"?>
<sst xmlns="http://schemas.openxmlformats.org/spreadsheetml/2006/main" count="60" uniqueCount="16">
  <si>
    <t xml:space="preserve">qts gros </t>
  </si>
  <si>
    <t>Prix moyen</t>
  </si>
  <si>
    <t>Prix moyen €</t>
  </si>
  <si>
    <t>qts gros Kg</t>
  </si>
  <si>
    <t>Saisons</t>
  </si>
  <si>
    <t>2012/2013</t>
  </si>
  <si>
    <t>2013/2014</t>
  </si>
  <si>
    <t>neige</t>
  </si>
  <si>
    <t>TOTAL</t>
  </si>
  <si>
    <t>dates</t>
  </si>
  <si>
    <t>Marchés de la truffe MELANOSPORUM    LALBENQUE 46                 MARCHE DE GROS</t>
  </si>
  <si>
    <t>Marchés de la truffe MELANOSPORUM    LALBENQUE 46                 MARCHE DE DETAILS</t>
  </si>
  <si>
    <t>qts détails Kg</t>
  </si>
  <si>
    <t>qts détails</t>
  </si>
  <si>
    <t>2014/2015</t>
  </si>
  <si>
    <t xml:space="preserve">Prix moyen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</si>
</sst>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1" fillId="0" borderId="0" xfId="0" applyNumberFormat="1" applyFont="1"/>
    <xf numFmtId="0" fontId="1" fillId="0" borderId="0" xfId="0" applyFont="1"/>
    <xf numFmtId="10" fontId="1" fillId="0" borderId="0" xfId="0" applyNumberFormat="1" applyFont="1"/>
    <xf numFmtId="10" fontId="0" fillId="0" borderId="0" xfId="0" applyNumberFormat="1"/>
    <xf numFmtId="2" fontId="0" fillId="0" borderId="0" xfId="0" applyNumberFormat="1"/>
    <xf numFmtId="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'2013,2014'!$C$4:$C$5</c:f>
              <c:strCache>
                <c:ptCount val="1"/>
                <c:pt idx="0">
                  <c:v>2012/2013 qts gros Kg</c:v>
                </c:pt>
              </c:strCache>
            </c:strRef>
          </c:tx>
          <c:val>
            <c:numRef>
              <c:f>'2013,2014'!$C$6:$C$20</c:f>
              <c:numCache>
                <c:formatCode>General</c:formatCode>
                <c:ptCount val="15"/>
                <c:pt idx="0">
                  <c:v>40</c:v>
                </c:pt>
                <c:pt idx="1">
                  <c:v>81.7</c:v>
                </c:pt>
                <c:pt idx="2">
                  <c:v>94.2</c:v>
                </c:pt>
                <c:pt idx="3">
                  <c:v>58.8</c:v>
                </c:pt>
                <c:pt idx="4">
                  <c:v>37.6</c:v>
                </c:pt>
                <c:pt idx="5">
                  <c:v>57.6</c:v>
                </c:pt>
                <c:pt idx="6">
                  <c:v>33.799999999999997</c:v>
                </c:pt>
                <c:pt idx="7">
                  <c:v>16.3</c:v>
                </c:pt>
                <c:pt idx="8">
                  <c:v>84.2</c:v>
                </c:pt>
                <c:pt idx="9">
                  <c:v>80.3</c:v>
                </c:pt>
                <c:pt idx="10">
                  <c:v>22</c:v>
                </c:pt>
                <c:pt idx="11">
                  <c:v>54.72</c:v>
                </c:pt>
                <c:pt idx="12">
                  <c:v>20.23</c:v>
                </c:pt>
                <c:pt idx="13">
                  <c:v>20.6</c:v>
                </c:pt>
                <c:pt idx="1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'2013,2014'!$D$4:$D$5</c:f>
              <c:strCache>
                <c:ptCount val="1"/>
                <c:pt idx="0">
                  <c:v>2013/2014 qts gros </c:v>
                </c:pt>
              </c:strCache>
            </c:strRef>
          </c:tx>
          <c:val>
            <c:numRef>
              <c:f>'2013,2014'!$D$6:$D$20</c:f>
              <c:numCache>
                <c:formatCode>General</c:formatCode>
                <c:ptCount val="15"/>
                <c:pt idx="0">
                  <c:v>56</c:v>
                </c:pt>
                <c:pt idx="1">
                  <c:v>83</c:v>
                </c:pt>
                <c:pt idx="2">
                  <c:v>145</c:v>
                </c:pt>
                <c:pt idx="3">
                  <c:v>122</c:v>
                </c:pt>
                <c:pt idx="4">
                  <c:v>62</c:v>
                </c:pt>
                <c:pt idx="5">
                  <c:v>81</c:v>
                </c:pt>
                <c:pt idx="6">
                  <c:v>71</c:v>
                </c:pt>
                <c:pt idx="7">
                  <c:v>51</c:v>
                </c:pt>
                <c:pt idx="8">
                  <c:v>60</c:v>
                </c:pt>
                <c:pt idx="9">
                  <c:v>114</c:v>
                </c:pt>
                <c:pt idx="10">
                  <c:v>72</c:v>
                </c:pt>
                <c:pt idx="11">
                  <c:v>104</c:v>
                </c:pt>
                <c:pt idx="12">
                  <c:v>98</c:v>
                </c:pt>
                <c:pt idx="13">
                  <c:v>40</c:v>
                </c:pt>
                <c:pt idx="14">
                  <c:v>31</c:v>
                </c:pt>
              </c:numCache>
            </c:numRef>
          </c:val>
        </c:ser>
        <c:shape val="box"/>
        <c:axId val="84048512"/>
        <c:axId val="84054400"/>
        <c:axId val="0"/>
      </c:bar3DChart>
      <c:catAx>
        <c:axId val="84048512"/>
        <c:scaling>
          <c:orientation val="minMax"/>
        </c:scaling>
        <c:axPos val="b"/>
        <c:tickLblPos val="nextTo"/>
        <c:crossAx val="84054400"/>
        <c:crosses val="autoZero"/>
        <c:auto val="1"/>
        <c:lblAlgn val="ctr"/>
        <c:lblOffset val="100"/>
      </c:catAx>
      <c:valAx>
        <c:axId val="84054400"/>
        <c:scaling>
          <c:orientation val="minMax"/>
        </c:scaling>
        <c:axPos val="l"/>
        <c:majorGridlines/>
        <c:numFmt formatCode="General" sourceLinked="1"/>
        <c:tickLblPos val="nextTo"/>
        <c:crossAx val="840485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'2013,2014'!$K$4:$K$5</c:f>
              <c:strCache>
                <c:ptCount val="1"/>
                <c:pt idx="0">
                  <c:v>2012/2013 Prix moyen €</c:v>
                </c:pt>
              </c:strCache>
            </c:strRef>
          </c:tx>
          <c:marker>
            <c:symbol val="none"/>
          </c:marker>
          <c:val>
            <c:numRef>
              <c:f>'2013,2014'!$K$6:$K$20</c:f>
              <c:numCache>
                <c:formatCode>General</c:formatCode>
                <c:ptCount val="15"/>
                <c:pt idx="0">
                  <c:v>650</c:v>
                </c:pt>
                <c:pt idx="1">
                  <c:v>850</c:v>
                </c:pt>
                <c:pt idx="2">
                  <c:v>750</c:v>
                </c:pt>
                <c:pt idx="3">
                  <c:v>600</c:v>
                </c:pt>
                <c:pt idx="4">
                  <c:v>650</c:v>
                </c:pt>
                <c:pt idx="5">
                  <c:v>600</c:v>
                </c:pt>
                <c:pt idx="6">
                  <c:v>650</c:v>
                </c:pt>
                <c:pt idx="7">
                  <c:v>850</c:v>
                </c:pt>
                <c:pt idx="8">
                  <c:v>800</c:v>
                </c:pt>
                <c:pt idx="9">
                  <c:v>700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750</c:v>
                </c:pt>
              </c:numCache>
            </c:numRef>
          </c:val>
        </c:ser>
        <c:ser>
          <c:idx val="1"/>
          <c:order val="1"/>
          <c:tx>
            <c:strRef>
              <c:f>'2013,2014'!$L$4:$L$5</c:f>
              <c:strCache>
                <c:ptCount val="1"/>
                <c:pt idx="0">
                  <c:v>2013/2014 Prix moyen</c:v>
                </c:pt>
              </c:strCache>
            </c:strRef>
          </c:tx>
          <c:marker>
            <c:symbol val="none"/>
          </c:marker>
          <c:val>
            <c:numRef>
              <c:f>'2013,2014'!$L$6:$L$20</c:f>
              <c:numCache>
                <c:formatCode>General</c:formatCode>
                <c:ptCount val="15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550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550</c:v>
                </c:pt>
                <c:pt idx="8">
                  <c:v>620</c:v>
                </c:pt>
                <c:pt idx="9">
                  <c:v>650</c:v>
                </c:pt>
                <c:pt idx="10">
                  <c:v>550</c:v>
                </c:pt>
                <c:pt idx="11">
                  <c:v>500</c:v>
                </c:pt>
                <c:pt idx="12">
                  <c:v>450</c:v>
                </c:pt>
                <c:pt idx="13">
                  <c:v>400</c:v>
                </c:pt>
                <c:pt idx="14">
                  <c:v>400</c:v>
                </c:pt>
              </c:numCache>
            </c:numRef>
          </c:val>
        </c:ser>
        <c:marker val="1"/>
        <c:axId val="84148608"/>
        <c:axId val="84150144"/>
      </c:lineChart>
      <c:catAx>
        <c:axId val="84148608"/>
        <c:scaling>
          <c:orientation val="minMax"/>
        </c:scaling>
        <c:axPos val="b"/>
        <c:tickLblPos val="nextTo"/>
        <c:crossAx val="84150144"/>
        <c:crosses val="autoZero"/>
        <c:auto val="1"/>
        <c:lblAlgn val="ctr"/>
        <c:lblOffset val="100"/>
      </c:catAx>
      <c:valAx>
        <c:axId val="84150144"/>
        <c:scaling>
          <c:orientation val="minMax"/>
        </c:scaling>
        <c:axPos val="l"/>
        <c:majorGridlines/>
        <c:numFmt formatCode="General" sourceLinked="1"/>
        <c:tickLblPos val="nextTo"/>
        <c:crossAx val="84148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'2013,2014'!$P$5</c:f>
              <c:strCache>
                <c:ptCount val="1"/>
                <c:pt idx="0">
                  <c:v>qts détails Kg</c:v>
                </c:pt>
              </c:strCache>
            </c:strRef>
          </c:tx>
          <c:val>
            <c:numRef>
              <c:f>'2013,2014'!$P$6:$P$20</c:f>
              <c:numCache>
                <c:formatCode>General</c:formatCode>
                <c:ptCount val="15"/>
                <c:pt idx="0">
                  <c:v>2.2000000000000002</c:v>
                </c:pt>
                <c:pt idx="1">
                  <c:v>1.61</c:v>
                </c:pt>
                <c:pt idx="2">
                  <c:v>2.2599999999999998</c:v>
                </c:pt>
                <c:pt idx="3">
                  <c:v>1.7</c:v>
                </c:pt>
                <c:pt idx="4">
                  <c:v>2.95</c:v>
                </c:pt>
                <c:pt idx="5">
                  <c:v>2.35</c:v>
                </c:pt>
                <c:pt idx="6">
                  <c:v>2.35</c:v>
                </c:pt>
                <c:pt idx="7">
                  <c:v>3.62</c:v>
                </c:pt>
                <c:pt idx="8">
                  <c:v>1.1499999999999999</c:v>
                </c:pt>
                <c:pt idx="9">
                  <c:v>3.77</c:v>
                </c:pt>
                <c:pt idx="10">
                  <c:v>0.7</c:v>
                </c:pt>
                <c:pt idx="11">
                  <c:v>0.7</c:v>
                </c:pt>
                <c:pt idx="12">
                  <c:v>0.21</c:v>
                </c:pt>
                <c:pt idx="13">
                  <c:v>0.5</c:v>
                </c:pt>
                <c:pt idx="14">
                  <c:v>0.105</c:v>
                </c:pt>
              </c:numCache>
            </c:numRef>
          </c:val>
        </c:ser>
        <c:ser>
          <c:idx val="1"/>
          <c:order val="1"/>
          <c:tx>
            <c:strRef>
              <c:f>'2013,2014'!$Q$5</c:f>
              <c:strCache>
                <c:ptCount val="1"/>
                <c:pt idx="0">
                  <c:v>qts détails</c:v>
                </c:pt>
              </c:strCache>
            </c:strRef>
          </c:tx>
          <c:val>
            <c:numRef>
              <c:f>'2013,2014'!$Q$6:$Q$20</c:f>
              <c:numCache>
                <c:formatCode>General</c:formatCode>
                <c:ptCount val="15"/>
                <c:pt idx="0">
                  <c:v>0.75</c:v>
                </c:pt>
                <c:pt idx="1">
                  <c:v>0.27</c:v>
                </c:pt>
                <c:pt idx="2">
                  <c:v>0.24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  <c:pt idx="7">
                  <c:v>0.9</c:v>
                </c:pt>
                <c:pt idx="8">
                  <c:v>1.1000000000000001</c:v>
                </c:pt>
                <c:pt idx="9">
                  <c:v>3.2</c:v>
                </c:pt>
                <c:pt idx="10">
                  <c:v>4</c:v>
                </c:pt>
                <c:pt idx="11">
                  <c:v>2.5</c:v>
                </c:pt>
                <c:pt idx="12">
                  <c:v>2</c:v>
                </c:pt>
                <c:pt idx="13">
                  <c:v>1.6</c:v>
                </c:pt>
                <c:pt idx="14">
                  <c:v>1.3</c:v>
                </c:pt>
              </c:numCache>
            </c:numRef>
          </c:val>
        </c:ser>
        <c:axId val="84170624"/>
        <c:axId val="84172160"/>
      </c:barChart>
      <c:catAx>
        <c:axId val="84170624"/>
        <c:scaling>
          <c:orientation val="minMax"/>
        </c:scaling>
        <c:axPos val="b"/>
        <c:tickLblPos val="nextTo"/>
        <c:crossAx val="84172160"/>
        <c:crosses val="autoZero"/>
        <c:auto val="1"/>
        <c:lblAlgn val="ctr"/>
        <c:lblOffset val="100"/>
      </c:catAx>
      <c:valAx>
        <c:axId val="84172160"/>
        <c:scaling>
          <c:orientation val="minMax"/>
        </c:scaling>
        <c:axPos val="l"/>
        <c:majorGridlines/>
        <c:numFmt formatCode="General" sourceLinked="1"/>
        <c:tickLblPos val="nextTo"/>
        <c:crossAx val="84170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'2013,2014'!$V$4:$V$5</c:f>
              <c:strCache>
                <c:ptCount val="1"/>
                <c:pt idx="0">
                  <c:v>2012/2013 Prix moyen €</c:v>
                </c:pt>
              </c:strCache>
            </c:strRef>
          </c:tx>
          <c:marker>
            <c:symbol val="none"/>
          </c:marker>
          <c:val>
            <c:numRef>
              <c:f>'2013,2014'!$V$6:$V$20</c:f>
              <c:numCache>
                <c:formatCode>General</c:formatCode>
                <c:ptCount val="15"/>
                <c:pt idx="0">
                  <c:v>1000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1100</c:v>
                </c:pt>
                <c:pt idx="5">
                  <c:v>1000</c:v>
                </c:pt>
                <c:pt idx="6">
                  <c:v>1000</c:v>
                </c:pt>
                <c:pt idx="7">
                  <c:v>1100</c:v>
                </c:pt>
                <c:pt idx="8">
                  <c:v>1100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1250</c:v>
                </c:pt>
                <c:pt idx="13">
                  <c:v>1200</c:v>
                </c:pt>
                <c:pt idx="14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'2013,2014'!$W$4:$W$5</c:f>
              <c:strCache>
                <c:ptCount val="1"/>
                <c:pt idx="0">
                  <c:v>2013/2014 Prix moyen</c:v>
                </c:pt>
              </c:strCache>
            </c:strRef>
          </c:tx>
          <c:marker>
            <c:symbol val="none"/>
          </c:marker>
          <c:val>
            <c:numRef>
              <c:f>'2013,2014'!$W$6:$W$20</c:f>
              <c:numCache>
                <c:formatCode>General</c:formatCode>
                <c:ptCount val="15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1000</c:v>
                </c:pt>
                <c:pt idx="7">
                  <c:v>1050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950</c:v>
                </c:pt>
                <c:pt idx="13">
                  <c:v>950</c:v>
                </c:pt>
                <c:pt idx="14">
                  <c:v>1000</c:v>
                </c:pt>
              </c:numCache>
            </c:numRef>
          </c:val>
        </c:ser>
        <c:marker val="1"/>
        <c:axId val="84188544"/>
        <c:axId val="85206144"/>
      </c:lineChart>
      <c:catAx>
        <c:axId val="84188544"/>
        <c:scaling>
          <c:orientation val="minMax"/>
        </c:scaling>
        <c:axPos val="b"/>
        <c:tickLblPos val="nextTo"/>
        <c:crossAx val="85206144"/>
        <c:crosses val="autoZero"/>
        <c:auto val="1"/>
        <c:lblAlgn val="ctr"/>
        <c:lblOffset val="100"/>
      </c:catAx>
      <c:valAx>
        <c:axId val="85206144"/>
        <c:scaling>
          <c:orientation val="minMax"/>
        </c:scaling>
        <c:axPos val="l"/>
        <c:majorGridlines/>
        <c:numFmt formatCode="General" sourceLinked="1"/>
        <c:tickLblPos val="nextTo"/>
        <c:crossAx val="8418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'2014,2015'!$C$4:$C$5</c:f>
              <c:strCache>
                <c:ptCount val="1"/>
                <c:pt idx="0">
                  <c:v>2013/2014 qts gros </c:v>
                </c:pt>
              </c:strCache>
            </c:strRef>
          </c:tx>
          <c:cat>
            <c:multiLvlStrRef>
              <c:f>'2014,2015'!$A$6:$B$20</c:f>
              <c:multiLvlStrCache>
                <c:ptCount val="15"/>
                <c:lvl>
                  <c:pt idx="0">
                    <c:v>04-déc</c:v>
                  </c:pt>
                  <c:pt idx="1">
                    <c:v>11-déc</c:v>
                  </c:pt>
                  <c:pt idx="2">
                    <c:v>18-déc</c:v>
                  </c:pt>
                  <c:pt idx="3">
                    <c:v>24-déc</c:v>
                  </c:pt>
                  <c:pt idx="4">
                    <c:v>31-déc</c:v>
                  </c:pt>
                  <c:pt idx="5">
                    <c:v>08-janv</c:v>
                  </c:pt>
                  <c:pt idx="6">
                    <c:v>15-janv</c:v>
                  </c:pt>
                  <c:pt idx="7">
                    <c:v>22-janv</c:v>
                  </c:pt>
                  <c:pt idx="8">
                    <c:v>29-janv</c:v>
                  </c:pt>
                  <c:pt idx="9">
                    <c:v>05-févr</c:v>
                  </c:pt>
                  <c:pt idx="10">
                    <c:v>12-févr</c:v>
                  </c:pt>
                  <c:pt idx="11">
                    <c:v>19-févr</c:v>
                  </c:pt>
                  <c:pt idx="12">
                    <c:v>26-févr</c:v>
                  </c:pt>
                  <c:pt idx="13">
                    <c:v>05-mars</c:v>
                  </c:pt>
                  <c:pt idx="14">
                    <c:v>12-mars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'2014,2015'!$C$6:$C$20</c:f>
              <c:numCache>
                <c:formatCode>General</c:formatCode>
                <c:ptCount val="15"/>
                <c:pt idx="0">
                  <c:v>56</c:v>
                </c:pt>
                <c:pt idx="1">
                  <c:v>83</c:v>
                </c:pt>
                <c:pt idx="2">
                  <c:v>145</c:v>
                </c:pt>
                <c:pt idx="3">
                  <c:v>122</c:v>
                </c:pt>
                <c:pt idx="4">
                  <c:v>62</c:v>
                </c:pt>
                <c:pt idx="5">
                  <c:v>81</c:v>
                </c:pt>
                <c:pt idx="6">
                  <c:v>71</c:v>
                </c:pt>
                <c:pt idx="7">
                  <c:v>51</c:v>
                </c:pt>
                <c:pt idx="8">
                  <c:v>60</c:v>
                </c:pt>
                <c:pt idx="9">
                  <c:v>114</c:v>
                </c:pt>
                <c:pt idx="10">
                  <c:v>72</c:v>
                </c:pt>
                <c:pt idx="11">
                  <c:v>104</c:v>
                </c:pt>
                <c:pt idx="12">
                  <c:v>98</c:v>
                </c:pt>
                <c:pt idx="13">
                  <c:v>40</c:v>
                </c:pt>
                <c:pt idx="1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'2014,2015'!$D$4:$D$5</c:f>
              <c:strCache>
                <c:ptCount val="1"/>
                <c:pt idx="0">
                  <c:v>2014/2015 qts gros </c:v>
                </c:pt>
              </c:strCache>
            </c:strRef>
          </c:tx>
          <c:cat>
            <c:multiLvlStrRef>
              <c:f>'2014,2015'!$A$6:$B$20</c:f>
              <c:multiLvlStrCache>
                <c:ptCount val="15"/>
                <c:lvl>
                  <c:pt idx="0">
                    <c:v>04-déc</c:v>
                  </c:pt>
                  <c:pt idx="1">
                    <c:v>11-déc</c:v>
                  </c:pt>
                  <c:pt idx="2">
                    <c:v>18-déc</c:v>
                  </c:pt>
                  <c:pt idx="3">
                    <c:v>24-déc</c:v>
                  </c:pt>
                  <c:pt idx="4">
                    <c:v>31-déc</c:v>
                  </c:pt>
                  <c:pt idx="5">
                    <c:v>08-janv</c:v>
                  </c:pt>
                  <c:pt idx="6">
                    <c:v>15-janv</c:v>
                  </c:pt>
                  <c:pt idx="7">
                    <c:v>22-janv</c:v>
                  </c:pt>
                  <c:pt idx="8">
                    <c:v>29-janv</c:v>
                  </c:pt>
                  <c:pt idx="9">
                    <c:v>05-févr</c:v>
                  </c:pt>
                  <c:pt idx="10">
                    <c:v>12-févr</c:v>
                  </c:pt>
                  <c:pt idx="11">
                    <c:v>19-févr</c:v>
                  </c:pt>
                  <c:pt idx="12">
                    <c:v>26-févr</c:v>
                  </c:pt>
                  <c:pt idx="13">
                    <c:v>05-mars</c:v>
                  </c:pt>
                  <c:pt idx="14">
                    <c:v>12-mars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'2014,2015'!$D$6:$D$20</c:f>
              <c:numCache>
                <c:formatCode>General</c:formatCode>
                <c:ptCount val="15"/>
                <c:pt idx="0">
                  <c:v>78</c:v>
                </c:pt>
                <c:pt idx="1">
                  <c:v>115</c:v>
                </c:pt>
                <c:pt idx="2">
                  <c:v>160</c:v>
                </c:pt>
                <c:pt idx="3">
                  <c:v>204</c:v>
                </c:pt>
                <c:pt idx="4">
                  <c:v>81</c:v>
                </c:pt>
                <c:pt idx="5">
                  <c:v>141</c:v>
                </c:pt>
                <c:pt idx="6">
                  <c:v>204</c:v>
                </c:pt>
                <c:pt idx="7">
                  <c:v>99</c:v>
                </c:pt>
                <c:pt idx="8">
                  <c:v>98</c:v>
                </c:pt>
                <c:pt idx="9">
                  <c:v>53</c:v>
                </c:pt>
                <c:pt idx="10">
                  <c:v>51</c:v>
                </c:pt>
                <c:pt idx="11">
                  <c:v>75</c:v>
                </c:pt>
                <c:pt idx="12">
                  <c:v>47</c:v>
                </c:pt>
                <c:pt idx="13">
                  <c:v>35</c:v>
                </c:pt>
                <c:pt idx="14">
                  <c:v>15.1</c:v>
                </c:pt>
              </c:numCache>
            </c:numRef>
          </c:val>
        </c:ser>
        <c:axId val="85690624"/>
        <c:axId val="85692416"/>
      </c:barChart>
      <c:catAx>
        <c:axId val="85690624"/>
        <c:scaling>
          <c:orientation val="minMax"/>
        </c:scaling>
        <c:axPos val="b"/>
        <c:tickLblPos val="nextTo"/>
        <c:crossAx val="85692416"/>
        <c:crosses val="autoZero"/>
        <c:auto val="1"/>
        <c:lblAlgn val="ctr"/>
        <c:lblOffset val="100"/>
      </c:catAx>
      <c:valAx>
        <c:axId val="85692416"/>
        <c:scaling>
          <c:orientation val="minMax"/>
        </c:scaling>
        <c:axPos val="l"/>
        <c:majorGridlines/>
        <c:numFmt formatCode="General" sourceLinked="1"/>
        <c:tickLblPos val="nextTo"/>
        <c:crossAx val="85690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'2014,2015'!$K$4:$K$5</c:f>
              <c:strCache>
                <c:ptCount val="1"/>
                <c:pt idx="0">
                  <c:v>2013/2014 Prix moyen</c:v>
                </c:pt>
              </c:strCache>
            </c:strRef>
          </c:tx>
          <c:marker>
            <c:symbol val="none"/>
          </c:marker>
          <c:val>
            <c:numRef>
              <c:f>'2014,2015'!$K$6:$K$20</c:f>
              <c:numCache>
                <c:formatCode>General</c:formatCode>
                <c:ptCount val="15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550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550</c:v>
                </c:pt>
                <c:pt idx="8">
                  <c:v>620</c:v>
                </c:pt>
                <c:pt idx="9">
                  <c:v>650</c:v>
                </c:pt>
                <c:pt idx="10">
                  <c:v>550</c:v>
                </c:pt>
                <c:pt idx="11">
                  <c:v>500</c:v>
                </c:pt>
                <c:pt idx="12">
                  <c:v>450</c:v>
                </c:pt>
                <c:pt idx="13">
                  <c:v>400</c:v>
                </c:pt>
                <c:pt idx="14">
                  <c:v>400</c:v>
                </c:pt>
              </c:numCache>
            </c:numRef>
          </c:val>
        </c:ser>
        <c:ser>
          <c:idx val="1"/>
          <c:order val="1"/>
          <c:tx>
            <c:strRef>
              <c:f>'2014,2015'!$L$4:$L$5</c:f>
              <c:strCache>
                <c:ptCount val="1"/>
                <c:pt idx="0">
                  <c:v>2014/2015 Prix moyen</c:v>
                </c:pt>
              </c:strCache>
            </c:strRef>
          </c:tx>
          <c:marker>
            <c:symbol val="none"/>
          </c:marker>
          <c:val>
            <c:numRef>
              <c:f>'2014,2015'!$L$6:$L$20</c:f>
              <c:numCache>
                <c:formatCode>General</c:formatCode>
                <c:ptCount val="15"/>
                <c:pt idx="0">
                  <c:v>350</c:v>
                </c:pt>
                <c:pt idx="1">
                  <c:v>480</c:v>
                </c:pt>
                <c:pt idx="2">
                  <c:v>550</c:v>
                </c:pt>
                <c:pt idx="3">
                  <c:v>400</c:v>
                </c:pt>
                <c:pt idx="4">
                  <c:v>500</c:v>
                </c:pt>
                <c:pt idx="5">
                  <c:v>380</c:v>
                </c:pt>
                <c:pt idx="6">
                  <c:v>350</c:v>
                </c:pt>
                <c:pt idx="7">
                  <c:v>390</c:v>
                </c:pt>
                <c:pt idx="8">
                  <c:v>450</c:v>
                </c:pt>
                <c:pt idx="9">
                  <c:v>500</c:v>
                </c:pt>
                <c:pt idx="10">
                  <c:v>580</c:v>
                </c:pt>
                <c:pt idx="11">
                  <c:v>600</c:v>
                </c:pt>
                <c:pt idx="12">
                  <c:v>580</c:v>
                </c:pt>
                <c:pt idx="13">
                  <c:v>600</c:v>
                </c:pt>
                <c:pt idx="14">
                  <c:v>680</c:v>
                </c:pt>
              </c:numCache>
            </c:numRef>
          </c:val>
        </c:ser>
        <c:marker val="1"/>
        <c:axId val="85715968"/>
        <c:axId val="87892736"/>
      </c:lineChart>
      <c:catAx>
        <c:axId val="85715968"/>
        <c:scaling>
          <c:orientation val="minMax"/>
        </c:scaling>
        <c:axPos val="b"/>
        <c:tickLblPos val="nextTo"/>
        <c:crossAx val="87892736"/>
        <c:crosses val="autoZero"/>
        <c:auto val="1"/>
        <c:lblAlgn val="ctr"/>
        <c:lblOffset val="100"/>
      </c:catAx>
      <c:valAx>
        <c:axId val="87892736"/>
        <c:scaling>
          <c:orientation val="minMax"/>
        </c:scaling>
        <c:axPos val="l"/>
        <c:majorGridlines/>
        <c:numFmt formatCode="General" sourceLinked="1"/>
        <c:tickLblPos val="nextTo"/>
        <c:crossAx val="85715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'2014,2015'!$P$4:$P$5</c:f>
              <c:strCache>
                <c:ptCount val="1"/>
                <c:pt idx="0">
                  <c:v>2013/2014 qts détails</c:v>
                </c:pt>
              </c:strCache>
            </c:strRef>
          </c:tx>
          <c:cat>
            <c:multiLvlStrRef>
              <c:f>'2014,2015'!$N$6:$O$20</c:f>
              <c:multiLvlStrCache>
                <c:ptCount val="15"/>
                <c:lvl>
                  <c:pt idx="0">
                    <c:v>04-déc</c:v>
                  </c:pt>
                  <c:pt idx="1">
                    <c:v>11-déc</c:v>
                  </c:pt>
                  <c:pt idx="2">
                    <c:v>18-déc</c:v>
                  </c:pt>
                  <c:pt idx="3">
                    <c:v>24-déc</c:v>
                  </c:pt>
                  <c:pt idx="4">
                    <c:v>31-déc</c:v>
                  </c:pt>
                  <c:pt idx="5">
                    <c:v>08-janv</c:v>
                  </c:pt>
                  <c:pt idx="6">
                    <c:v>15-janv</c:v>
                  </c:pt>
                  <c:pt idx="7">
                    <c:v>22-janv</c:v>
                  </c:pt>
                  <c:pt idx="8">
                    <c:v>29-janv</c:v>
                  </c:pt>
                  <c:pt idx="9">
                    <c:v>05-févr</c:v>
                  </c:pt>
                  <c:pt idx="10">
                    <c:v>12-févr</c:v>
                  </c:pt>
                  <c:pt idx="11">
                    <c:v>19-févr</c:v>
                  </c:pt>
                  <c:pt idx="12">
                    <c:v>26-févr</c:v>
                  </c:pt>
                  <c:pt idx="13">
                    <c:v>05-mars</c:v>
                  </c:pt>
                  <c:pt idx="14">
                    <c:v>12-mars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'2014,2015'!$P$6:$P$20</c:f>
              <c:numCache>
                <c:formatCode>General</c:formatCode>
                <c:ptCount val="15"/>
                <c:pt idx="0">
                  <c:v>0.75</c:v>
                </c:pt>
                <c:pt idx="1">
                  <c:v>0.27</c:v>
                </c:pt>
                <c:pt idx="2">
                  <c:v>0.24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  <c:pt idx="7">
                  <c:v>0.9</c:v>
                </c:pt>
                <c:pt idx="8">
                  <c:v>1.1000000000000001</c:v>
                </c:pt>
                <c:pt idx="9">
                  <c:v>3.2</c:v>
                </c:pt>
                <c:pt idx="10">
                  <c:v>4</c:v>
                </c:pt>
                <c:pt idx="11">
                  <c:v>2.5</c:v>
                </c:pt>
                <c:pt idx="12">
                  <c:v>2</c:v>
                </c:pt>
                <c:pt idx="13">
                  <c:v>1.6</c:v>
                </c:pt>
                <c:pt idx="14">
                  <c:v>1.3</c:v>
                </c:pt>
              </c:numCache>
            </c:numRef>
          </c:val>
        </c:ser>
        <c:ser>
          <c:idx val="1"/>
          <c:order val="1"/>
          <c:tx>
            <c:strRef>
              <c:f>'2014,2015'!$Q$4:$Q$5</c:f>
              <c:strCache>
                <c:ptCount val="1"/>
                <c:pt idx="0">
                  <c:v>2014/2015 qts détails</c:v>
                </c:pt>
              </c:strCache>
            </c:strRef>
          </c:tx>
          <c:cat>
            <c:multiLvlStrRef>
              <c:f>'2014,2015'!$N$6:$O$20</c:f>
              <c:multiLvlStrCache>
                <c:ptCount val="15"/>
                <c:lvl>
                  <c:pt idx="0">
                    <c:v>04-déc</c:v>
                  </c:pt>
                  <c:pt idx="1">
                    <c:v>11-déc</c:v>
                  </c:pt>
                  <c:pt idx="2">
                    <c:v>18-déc</c:v>
                  </c:pt>
                  <c:pt idx="3">
                    <c:v>24-déc</c:v>
                  </c:pt>
                  <c:pt idx="4">
                    <c:v>31-déc</c:v>
                  </c:pt>
                  <c:pt idx="5">
                    <c:v>08-janv</c:v>
                  </c:pt>
                  <c:pt idx="6">
                    <c:v>15-janv</c:v>
                  </c:pt>
                  <c:pt idx="7">
                    <c:v>22-janv</c:v>
                  </c:pt>
                  <c:pt idx="8">
                    <c:v>29-janv</c:v>
                  </c:pt>
                  <c:pt idx="9">
                    <c:v>05-févr</c:v>
                  </c:pt>
                  <c:pt idx="10">
                    <c:v>12-févr</c:v>
                  </c:pt>
                  <c:pt idx="11">
                    <c:v>19-févr</c:v>
                  </c:pt>
                  <c:pt idx="12">
                    <c:v>26-févr</c:v>
                  </c:pt>
                  <c:pt idx="13">
                    <c:v>05-mars</c:v>
                  </c:pt>
                  <c:pt idx="14">
                    <c:v>12-mars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</c:lvl>
              </c:multiLvlStrCache>
            </c:multiLvlStrRef>
          </c:cat>
          <c:val>
            <c:numRef>
              <c:f>'2014,2015'!$Q$6:$Q$20</c:f>
              <c:numCache>
                <c:formatCode>0.00</c:formatCode>
                <c:ptCount val="15"/>
                <c:pt idx="0">
                  <c:v>1</c:v>
                </c:pt>
                <c:pt idx="1">
                  <c:v>1.73</c:v>
                </c:pt>
                <c:pt idx="2">
                  <c:v>4.24</c:v>
                </c:pt>
                <c:pt idx="3">
                  <c:v>4.3</c:v>
                </c:pt>
                <c:pt idx="4">
                  <c:v>1.9</c:v>
                </c:pt>
                <c:pt idx="5">
                  <c:v>2.4300000000000002</c:v>
                </c:pt>
                <c:pt idx="6">
                  <c:v>2.6</c:v>
                </c:pt>
                <c:pt idx="7">
                  <c:v>2.0499999999999998</c:v>
                </c:pt>
                <c:pt idx="8">
                  <c:v>0.72</c:v>
                </c:pt>
                <c:pt idx="9">
                  <c:v>1.42</c:v>
                </c:pt>
                <c:pt idx="10">
                  <c:v>1.3</c:v>
                </c:pt>
                <c:pt idx="11">
                  <c:v>2.915</c:v>
                </c:pt>
                <c:pt idx="12">
                  <c:v>1</c:v>
                </c:pt>
                <c:pt idx="13">
                  <c:v>1</c:v>
                </c:pt>
                <c:pt idx="14">
                  <c:v>0.5</c:v>
                </c:pt>
              </c:numCache>
            </c:numRef>
          </c:val>
        </c:ser>
        <c:axId val="87918080"/>
        <c:axId val="87919616"/>
      </c:barChart>
      <c:catAx>
        <c:axId val="87918080"/>
        <c:scaling>
          <c:orientation val="minMax"/>
        </c:scaling>
        <c:axPos val="b"/>
        <c:tickLblPos val="nextTo"/>
        <c:crossAx val="87919616"/>
        <c:crosses val="autoZero"/>
        <c:auto val="1"/>
        <c:lblAlgn val="ctr"/>
        <c:lblOffset val="100"/>
      </c:catAx>
      <c:valAx>
        <c:axId val="87919616"/>
        <c:scaling>
          <c:orientation val="minMax"/>
        </c:scaling>
        <c:axPos val="l"/>
        <c:majorGridlines/>
        <c:numFmt formatCode="General" sourceLinked="1"/>
        <c:tickLblPos val="nextTo"/>
        <c:crossAx val="87918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'2014,2015'!$V$4:$V$5</c:f>
              <c:strCache>
                <c:ptCount val="1"/>
                <c:pt idx="0">
                  <c:v>2013/2014 Prix moyen</c:v>
                </c:pt>
              </c:strCache>
            </c:strRef>
          </c:tx>
          <c:marker>
            <c:symbol val="none"/>
          </c:marker>
          <c:val>
            <c:numRef>
              <c:f>'2014,2015'!$V$6:$V$20</c:f>
              <c:numCache>
                <c:formatCode>General</c:formatCode>
                <c:ptCount val="15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1000</c:v>
                </c:pt>
                <c:pt idx="7">
                  <c:v>1050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950</c:v>
                </c:pt>
                <c:pt idx="13">
                  <c:v>950</c:v>
                </c:pt>
                <c:pt idx="14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'2014,2015'!$W$4:$W$5</c:f>
              <c:strCache>
                <c:ptCount val="1"/>
                <c:pt idx="0">
                  <c:v>2014/2015 Prix moyen</c:v>
                </c:pt>
              </c:strCache>
            </c:strRef>
          </c:tx>
          <c:marker>
            <c:symbol val="none"/>
          </c:marker>
          <c:val>
            <c:numRef>
              <c:f>'2014,2015'!$W$6:$W$20</c:f>
              <c:numCache>
                <c:formatCode>General</c:formatCode>
                <c:ptCount val="15"/>
                <c:pt idx="0">
                  <c:v>800</c:v>
                </c:pt>
                <c:pt idx="1">
                  <c:v>820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</c:numCache>
            </c:numRef>
          </c:val>
        </c:ser>
        <c:marker val="1"/>
        <c:axId val="87934848"/>
        <c:axId val="87936384"/>
      </c:lineChart>
      <c:catAx>
        <c:axId val="87934848"/>
        <c:scaling>
          <c:orientation val="minMax"/>
        </c:scaling>
        <c:axPos val="b"/>
        <c:tickLblPos val="nextTo"/>
        <c:crossAx val="87936384"/>
        <c:crosses val="autoZero"/>
        <c:auto val="1"/>
        <c:lblAlgn val="ctr"/>
        <c:lblOffset val="100"/>
      </c:catAx>
      <c:valAx>
        <c:axId val="87936384"/>
        <c:scaling>
          <c:orientation val="minMax"/>
        </c:scaling>
        <c:axPos val="l"/>
        <c:majorGridlines/>
        <c:numFmt formatCode="General" sourceLinked="1"/>
        <c:tickLblPos val="nextTo"/>
        <c:crossAx val="87934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9524</xdr:rowOff>
    </xdr:from>
    <xdr:to>
      <xdr:col>6</xdr:col>
      <xdr:colOff>171450</xdr:colOff>
      <xdr:row>38</xdr:row>
      <xdr:rowOff>95250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24</xdr:row>
      <xdr:rowOff>19050</xdr:rowOff>
    </xdr:from>
    <xdr:to>
      <xdr:col>11</xdr:col>
      <xdr:colOff>676275</xdr:colOff>
      <xdr:row>38</xdr:row>
      <xdr:rowOff>95250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85725</xdr:colOff>
      <xdr:row>24</xdr:row>
      <xdr:rowOff>28575</xdr:rowOff>
    </xdr:from>
    <xdr:to>
      <xdr:col>18</xdr:col>
      <xdr:colOff>19050</xdr:colOff>
      <xdr:row>38</xdr:row>
      <xdr:rowOff>104775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152400</xdr:colOff>
      <xdr:row>24</xdr:row>
      <xdr:rowOff>47625</xdr:rowOff>
    </xdr:from>
    <xdr:to>
      <xdr:col>23</xdr:col>
      <xdr:colOff>695325</xdr:colOff>
      <xdr:row>38</xdr:row>
      <xdr:rowOff>123825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9525</xdr:rowOff>
    </xdr:from>
    <xdr:to>
      <xdr:col>6</xdr:col>
      <xdr:colOff>133350</xdr:colOff>
      <xdr:row>38</xdr:row>
      <xdr:rowOff>85725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24</xdr:row>
      <xdr:rowOff>9525</xdr:rowOff>
    </xdr:from>
    <xdr:to>
      <xdr:col>11</xdr:col>
      <xdr:colOff>714375</xdr:colOff>
      <xdr:row>38</xdr:row>
      <xdr:rowOff>85725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24</xdr:row>
      <xdr:rowOff>28575</xdr:rowOff>
    </xdr:from>
    <xdr:to>
      <xdr:col>17</xdr:col>
      <xdr:colOff>742950</xdr:colOff>
      <xdr:row>38</xdr:row>
      <xdr:rowOff>104775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24</xdr:row>
      <xdr:rowOff>28575</xdr:rowOff>
    </xdr:from>
    <xdr:to>
      <xdr:col>23</xdr:col>
      <xdr:colOff>790575</xdr:colOff>
      <xdr:row>38</xdr:row>
      <xdr:rowOff>104775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opLeftCell="J1" workbookViewId="0">
      <selection activeCell="M23" sqref="M23"/>
    </sheetView>
  </sheetViews>
  <sheetFormatPr baseColWidth="10" defaultRowHeight="15"/>
  <cols>
    <col min="1" max="1" width="5.140625" customWidth="1"/>
    <col min="4" max="4" width="12.42578125" customWidth="1"/>
    <col min="11" max="11" width="12.42578125" customWidth="1"/>
    <col min="16" max="16" width="12.42578125" customWidth="1"/>
    <col min="24" max="24" width="12.42578125" customWidth="1"/>
  </cols>
  <sheetData>
    <row r="1" spans="1:23">
      <c r="B1" t="s">
        <v>10</v>
      </c>
      <c r="O1" t="s">
        <v>11</v>
      </c>
    </row>
    <row r="4" spans="1:23">
      <c r="A4" s="14" t="s">
        <v>4</v>
      </c>
      <c r="B4" s="14"/>
      <c r="C4" s="2" t="s">
        <v>5</v>
      </c>
      <c r="D4" s="2" t="s">
        <v>6</v>
      </c>
      <c r="E4" s="3"/>
      <c r="J4" s="2" t="s">
        <v>4</v>
      </c>
      <c r="K4" s="2" t="s">
        <v>5</v>
      </c>
      <c r="L4" s="2" t="s">
        <v>6</v>
      </c>
      <c r="N4" s="14" t="s">
        <v>4</v>
      </c>
      <c r="O4" s="14"/>
      <c r="P4" s="2" t="s">
        <v>5</v>
      </c>
      <c r="Q4" s="2" t="s">
        <v>6</v>
      </c>
      <c r="R4" s="3"/>
      <c r="U4" s="2" t="s">
        <v>4</v>
      </c>
      <c r="V4" s="2" t="s">
        <v>5</v>
      </c>
      <c r="W4" s="2" t="s">
        <v>6</v>
      </c>
    </row>
    <row r="5" spans="1:23">
      <c r="A5" s="14" t="s">
        <v>9</v>
      </c>
      <c r="B5" s="14"/>
      <c r="C5" s="1" t="s">
        <v>3</v>
      </c>
      <c r="D5" s="1" t="s">
        <v>0</v>
      </c>
      <c r="J5" s="2" t="s">
        <v>9</v>
      </c>
      <c r="K5" t="s">
        <v>2</v>
      </c>
      <c r="L5" t="s">
        <v>1</v>
      </c>
      <c r="N5" s="14" t="s">
        <v>9</v>
      </c>
      <c r="O5" s="14"/>
      <c r="P5" s="2" t="s">
        <v>12</v>
      </c>
      <c r="Q5" s="2" t="s">
        <v>13</v>
      </c>
      <c r="U5" s="2" t="s">
        <v>9</v>
      </c>
      <c r="V5" t="s">
        <v>2</v>
      </c>
      <c r="W5" t="s">
        <v>1</v>
      </c>
    </row>
    <row r="6" spans="1:23">
      <c r="A6">
        <v>1</v>
      </c>
      <c r="B6" s="4">
        <v>42342</v>
      </c>
      <c r="C6">
        <v>40</v>
      </c>
      <c r="D6">
        <v>56</v>
      </c>
      <c r="J6" s="4">
        <v>42342</v>
      </c>
      <c r="K6" s="1">
        <v>650</v>
      </c>
      <c r="L6" s="1">
        <v>400</v>
      </c>
      <c r="N6">
        <v>1</v>
      </c>
      <c r="O6" s="4">
        <v>42342</v>
      </c>
      <c r="P6">
        <v>2.2000000000000002</v>
      </c>
      <c r="Q6">
        <v>0.75</v>
      </c>
      <c r="U6" s="4">
        <v>42342</v>
      </c>
      <c r="V6" s="2">
        <v>1000</v>
      </c>
      <c r="W6" s="2">
        <v>700</v>
      </c>
    </row>
    <row r="7" spans="1:23">
      <c r="A7">
        <v>2</v>
      </c>
      <c r="B7" s="4">
        <v>42349</v>
      </c>
      <c r="C7">
        <v>81.7</v>
      </c>
      <c r="D7">
        <v>83</v>
      </c>
      <c r="J7" s="4">
        <v>42349</v>
      </c>
      <c r="K7" s="1">
        <v>850</v>
      </c>
      <c r="L7" s="1">
        <v>500</v>
      </c>
      <c r="N7">
        <v>2</v>
      </c>
      <c r="O7" s="4">
        <v>42349</v>
      </c>
      <c r="P7">
        <v>1.61</v>
      </c>
      <c r="Q7">
        <v>0.27</v>
      </c>
      <c r="U7" s="4">
        <v>42349</v>
      </c>
      <c r="V7" s="2">
        <v>1200</v>
      </c>
      <c r="W7" s="2">
        <v>800</v>
      </c>
    </row>
    <row r="8" spans="1:23">
      <c r="A8">
        <v>3</v>
      </c>
      <c r="B8" s="4">
        <v>41261</v>
      </c>
      <c r="C8">
        <v>94.2</v>
      </c>
      <c r="D8">
        <v>145</v>
      </c>
      <c r="J8" s="4">
        <v>41261</v>
      </c>
      <c r="K8" s="1">
        <v>750</v>
      </c>
      <c r="L8" s="1">
        <v>600</v>
      </c>
      <c r="N8">
        <v>3</v>
      </c>
      <c r="O8" s="4">
        <v>41261</v>
      </c>
      <c r="P8">
        <v>2.2599999999999998</v>
      </c>
      <c r="Q8">
        <v>0.24</v>
      </c>
      <c r="U8" s="4">
        <v>41261</v>
      </c>
      <c r="V8" s="2">
        <v>1200</v>
      </c>
      <c r="W8" s="2">
        <v>900</v>
      </c>
    </row>
    <row r="9" spans="1:23">
      <c r="A9">
        <v>4</v>
      </c>
      <c r="B9" s="4">
        <v>41267</v>
      </c>
      <c r="C9">
        <v>58.8</v>
      </c>
      <c r="D9">
        <v>122</v>
      </c>
      <c r="J9" s="4">
        <v>41267</v>
      </c>
      <c r="K9" s="1">
        <v>600</v>
      </c>
      <c r="L9" s="1">
        <v>550</v>
      </c>
      <c r="N9">
        <v>4</v>
      </c>
      <c r="O9" s="4">
        <v>41267</v>
      </c>
      <c r="P9">
        <v>1.7</v>
      </c>
      <c r="Q9">
        <v>2.4</v>
      </c>
      <c r="U9" s="4">
        <v>41267</v>
      </c>
      <c r="V9" s="2">
        <v>1200</v>
      </c>
      <c r="W9" s="2">
        <v>1100</v>
      </c>
    </row>
    <row r="10" spans="1:23">
      <c r="A10">
        <v>5</v>
      </c>
      <c r="B10" s="4">
        <v>41274</v>
      </c>
      <c r="C10">
        <v>37.6</v>
      </c>
      <c r="D10">
        <v>62</v>
      </c>
      <c r="J10" s="4">
        <v>41274</v>
      </c>
      <c r="K10" s="1">
        <v>650</v>
      </c>
      <c r="L10" s="1">
        <v>500</v>
      </c>
      <c r="N10">
        <v>5</v>
      </c>
      <c r="O10" s="4">
        <v>41274</v>
      </c>
      <c r="P10">
        <v>2.95</v>
      </c>
      <c r="Q10">
        <v>1.3</v>
      </c>
      <c r="U10" s="4">
        <v>41274</v>
      </c>
      <c r="V10" s="2">
        <v>1100</v>
      </c>
      <c r="W10" s="2">
        <v>1100</v>
      </c>
    </row>
    <row r="11" spans="1:23">
      <c r="A11">
        <v>6</v>
      </c>
      <c r="B11" s="4">
        <v>42012</v>
      </c>
      <c r="C11">
        <v>57.6</v>
      </c>
      <c r="D11">
        <v>81</v>
      </c>
      <c r="J11" s="4">
        <v>42012</v>
      </c>
      <c r="K11" s="1">
        <v>600</v>
      </c>
      <c r="L11" s="1">
        <v>500</v>
      </c>
      <c r="N11">
        <v>6</v>
      </c>
      <c r="O11" s="4">
        <v>42012</v>
      </c>
      <c r="P11">
        <v>2.35</v>
      </c>
      <c r="Q11">
        <v>1.3</v>
      </c>
      <c r="U11" s="4">
        <v>42012</v>
      </c>
      <c r="V11" s="2">
        <v>1000</v>
      </c>
      <c r="W11" s="2">
        <v>1100</v>
      </c>
    </row>
    <row r="12" spans="1:23">
      <c r="A12">
        <v>7</v>
      </c>
      <c r="B12" s="4">
        <v>42019</v>
      </c>
      <c r="C12">
        <v>33.799999999999997</v>
      </c>
      <c r="D12">
        <v>71</v>
      </c>
      <c r="J12" s="4">
        <v>42019</v>
      </c>
      <c r="K12" s="1">
        <v>650</v>
      </c>
      <c r="L12" s="1">
        <v>500</v>
      </c>
      <c r="N12">
        <v>7</v>
      </c>
      <c r="O12" s="4">
        <v>42019</v>
      </c>
      <c r="P12">
        <v>2.35</v>
      </c>
      <c r="Q12">
        <v>1.1000000000000001</v>
      </c>
      <c r="U12" s="4">
        <v>42019</v>
      </c>
      <c r="V12" s="2">
        <v>1000</v>
      </c>
      <c r="W12" s="2">
        <v>1000</v>
      </c>
    </row>
    <row r="13" spans="1:23">
      <c r="A13">
        <v>8</v>
      </c>
      <c r="B13" s="4">
        <v>42026</v>
      </c>
      <c r="C13">
        <v>16.3</v>
      </c>
      <c r="D13">
        <v>51</v>
      </c>
      <c r="E13" s="5" t="s">
        <v>7</v>
      </c>
      <c r="J13" s="4">
        <v>42026</v>
      </c>
      <c r="K13" s="2">
        <v>850</v>
      </c>
      <c r="L13" s="2">
        <v>550</v>
      </c>
      <c r="N13">
        <v>8</v>
      </c>
      <c r="O13" s="4">
        <v>42026</v>
      </c>
      <c r="P13">
        <v>3.62</v>
      </c>
      <c r="Q13">
        <v>0.9</v>
      </c>
      <c r="R13" s="5" t="s">
        <v>7</v>
      </c>
      <c r="U13" s="4">
        <v>42026</v>
      </c>
      <c r="V13" s="2">
        <v>1100</v>
      </c>
      <c r="W13" s="2">
        <v>1050</v>
      </c>
    </row>
    <row r="14" spans="1:23">
      <c r="A14">
        <v>9</v>
      </c>
      <c r="B14" s="4">
        <v>42033</v>
      </c>
      <c r="C14">
        <v>84.2</v>
      </c>
      <c r="D14">
        <v>60</v>
      </c>
      <c r="J14" s="4">
        <v>42033</v>
      </c>
      <c r="K14" s="2">
        <v>800</v>
      </c>
      <c r="L14" s="2">
        <v>620</v>
      </c>
      <c r="N14">
        <v>9</v>
      </c>
      <c r="O14" s="4">
        <v>42033</v>
      </c>
      <c r="P14">
        <v>1.1499999999999999</v>
      </c>
      <c r="Q14">
        <v>1.1000000000000001</v>
      </c>
      <c r="U14" s="4">
        <v>42033</v>
      </c>
      <c r="V14" s="2">
        <v>1100</v>
      </c>
      <c r="W14" s="2">
        <v>1000</v>
      </c>
    </row>
    <row r="15" spans="1:23">
      <c r="A15">
        <v>10</v>
      </c>
      <c r="B15" s="4">
        <v>42040</v>
      </c>
      <c r="C15">
        <v>80.3</v>
      </c>
      <c r="D15">
        <v>114</v>
      </c>
      <c r="J15" s="4">
        <v>42040</v>
      </c>
      <c r="K15" s="2">
        <v>700</v>
      </c>
      <c r="L15" s="2">
        <v>650</v>
      </c>
      <c r="N15">
        <v>10</v>
      </c>
      <c r="O15" s="4">
        <v>42040</v>
      </c>
      <c r="P15">
        <v>3.77</v>
      </c>
      <c r="Q15">
        <v>3.2</v>
      </c>
      <c r="U15" s="4">
        <v>42040</v>
      </c>
      <c r="V15" s="2">
        <v>1000</v>
      </c>
      <c r="W15" s="2">
        <v>1000</v>
      </c>
    </row>
    <row r="16" spans="1:23">
      <c r="A16">
        <v>11</v>
      </c>
      <c r="B16" s="4">
        <v>42047</v>
      </c>
      <c r="C16">
        <v>22</v>
      </c>
      <c r="D16">
        <v>72</v>
      </c>
      <c r="J16" s="4">
        <v>42047</v>
      </c>
      <c r="K16" s="2">
        <v>800</v>
      </c>
      <c r="L16" s="2">
        <v>550</v>
      </c>
      <c r="N16">
        <v>11</v>
      </c>
      <c r="O16" s="4">
        <v>42047</v>
      </c>
      <c r="P16">
        <v>0.7</v>
      </c>
      <c r="Q16">
        <v>4</v>
      </c>
      <c r="U16" s="4">
        <v>42047</v>
      </c>
      <c r="V16" s="2">
        <v>1100</v>
      </c>
      <c r="W16" s="2">
        <v>1000</v>
      </c>
    </row>
    <row r="17" spans="1:23">
      <c r="A17">
        <v>12</v>
      </c>
      <c r="B17" s="4">
        <v>42054</v>
      </c>
      <c r="C17">
        <v>54.72</v>
      </c>
      <c r="D17">
        <v>104</v>
      </c>
      <c r="J17" s="4">
        <v>42054</v>
      </c>
      <c r="K17" s="2">
        <v>800</v>
      </c>
      <c r="L17" s="2">
        <v>500</v>
      </c>
      <c r="N17">
        <v>12</v>
      </c>
      <c r="O17" s="4">
        <v>42054</v>
      </c>
      <c r="P17">
        <v>0.7</v>
      </c>
      <c r="Q17">
        <v>2.5</v>
      </c>
      <c r="U17" s="4">
        <v>42054</v>
      </c>
      <c r="V17" s="2">
        <v>1200</v>
      </c>
      <c r="W17" s="2">
        <v>1000</v>
      </c>
    </row>
    <row r="18" spans="1:23">
      <c r="A18">
        <v>13</v>
      </c>
      <c r="B18" s="4">
        <v>42061</v>
      </c>
      <c r="C18">
        <v>20.23</v>
      </c>
      <c r="D18">
        <v>98</v>
      </c>
      <c r="J18" s="4">
        <v>42061</v>
      </c>
      <c r="K18" s="2">
        <v>800</v>
      </c>
      <c r="L18" s="2">
        <v>450</v>
      </c>
      <c r="N18">
        <v>13</v>
      </c>
      <c r="O18" s="4">
        <v>42061</v>
      </c>
      <c r="P18">
        <v>0.21</v>
      </c>
      <c r="Q18">
        <v>2</v>
      </c>
      <c r="U18" s="4">
        <v>42061</v>
      </c>
      <c r="V18" s="2">
        <v>1250</v>
      </c>
      <c r="W18" s="2">
        <v>950</v>
      </c>
    </row>
    <row r="19" spans="1:23">
      <c r="A19">
        <v>14</v>
      </c>
      <c r="B19" s="4">
        <v>42068</v>
      </c>
      <c r="C19">
        <v>20.6</v>
      </c>
      <c r="D19">
        <v>40</v>
      </c>
      <c r="J19" s="4">
        <v>42068</v>
      </c>
      <c r="K19" s="2">
        <v>800</v>
      </c>
      <c r="L19" s="2">
        <v>400</v>
      </c>
      <c r="N19">
        <v>14</v>
      </c>
      <c r="O19" s="4">
        <v>42068</v>
      </c>
      <c r="P19">
        <v>0.5</v>
      </c>
      <c r="Q19">
        <v>1.6</v>
      </c>
      <c r="U19" s="4">
        <v>42068</v>
      </c>
      <c r="V19" s="2">
        <v>1200</v>
      </c>
      <c r="W19" s="2">
        <v>950</v>
      </c>
    </row>
    <row r="20" spans="1:23">
      <c r="A20">
        <v>15</v>
      </c>
      <c r="B20" s="4">
        <v>42075</v>
      </c>
      <c r="C20">
        <v>15</v>
      </c>
      <c r="D20">
        <v>31</v>
      </c>
      <c r="J20" s="4">
        <v>42075</v>
      </c>
      <c r="K20" s="2">
        <v>750</v>
      </c>
      <c r="L20" s="2">
        <v>400</v>
      </c>
      <c r="N20">
        <v>15</v>
      </c>
      <c r="O20" s="4">
        <v>42075</v>
      </c>
      <c r="P20">
        <v>0.105</v>
      </c>
      <c r="Q20">
        <v>1.3</v>
      </c>
      <c r="U20" s="4">
        <v>42075</v>
      </c>
      <c r="V20" s="2">
        <v>1100</v>
      </c>
      <c r="W20" s="2">
        <v>1000</v>
      </c>
    </row>
    <row r="21" spans="1:23">
      <c r="B21" s="4"/>
      <c r="O21" s="4"/>
    </row>
    <row r="22" spans="1:23">
      <c r="B22" s="7" t="s">
        <v>8</v>
      </c>
      <c r="C22" s="8">
        <f>SUM(C6:C21)</f>
        <v>717.05000000000007</v>
      </c>
      <c r="D22" s="8">
        <f>SUM(D6:D21)</f>
        <v>1190</v>
      </c>
      <c r="E22" s="9">
        <f>(D22-C22)/C22</f>
        <v>0.65957743532529101</v>
      </c>
      <c r="O22" s="7" t="s">
        <v>8</v>
      </c>
      <c r="P22" s="8">
        <f>SUM(P6:P21)</f>
        <v>26.174999999999997</v>
      </c>
      <c r="Q22" s="8">
        <f>SUM(Q6:Q21)</f>
        <v>23.96</v>
      </c>
      <c r="R22" s="9">
        <f>(Q22-P22)/P22</f>
        <v>-8.4622731614135499E-2</v>
      </c>
    </row>
    <row r="23" spans="1:23">
      <c r="B23" s="4"/>
      <c r="O23" s="4"/>
    </row>
  </sheetData>
  <mergeCells count="4">
    <mergeCell ref="A5:B5"/>
    <mergeCell ref="A4:B4"/>
    <mergeCell ref="N4:O4"/>
    <mergeCell ref="N5:O5"/>
  </mergeCells>
  <pageMargins left="0.19685039370078741" right="3.937007874015748E-2" top="0.15748031496062992" bottom="0.15748031496062992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selection activeCell="G15" sqref="G15"/>
    </sheetView>
  </sheetViews>
  <sheetFormatPr baseColWidth="10" defaultRowHeight="15"/>
  <cols>
    <col min="1" max="1" width="5.140625" customWidth="1"/>
    <col min="4" max="4" width="12.42578125" customWidth="1"/>
    <col min="11" max="11" width="12.42578125" customWidth="1"/>
    <col min="16" max="16" width="12.42578125" customWidth="1"/>
    <col min="24" max="24" width="12.42578125" customWidth="1"/>
  </cols>
  <sheetData>
    <row r="1" spans="1:23">
      <c r="B1" t="s">
        <v>10</v>
      </c>
      <c r="O1" t="s">
        <v>11</v>
      </c>
    </row>
    <row r="4" spans="1:23">
      <c r="A4" s="14" t="s">
        <v>4</v>
      </c>
      <c r="B4" s="14"/>
      <c r="C4" s="6" t="s">
        <v>6</v>
      </c>
      <c r="D4" s="6" t="s">
        <v>14</v>
      </c>
      <c r="E4" s="3"/>
      <c r="J4" s="6" t="s">
        <v>4</v>
      </c>
      <c r="K4" s="6" t="s">
        <v>6</v>
      </c>
      <c r="L4" s="6" t="s">
        <v>14</v>
      </c>
      <c r="N4" s="14" t="s">
        <v>4</v>
      </c>
      <c r="O4" s="14"/>
      <c r="P4" s="6" t="s">
        <v>6</v>
      </c>
      <c r="Q4" s="6" t="s">
        <v>14</v>
      </c>
      <c r="R4" s="3"/>
      <c r="U4" s="6" t="s">
        <v>4</v>
      </c>
      <c r="V4" s="6" t="s">
        <v>6</v>
      </c>
      <c r="W4" s="6" t="s">
        <v>14</v>
      </c>
    </row>
    <row r="5" spans="1:23">
      <c r="A5" s="14" t="s">
        <v>9</v>
      </c>
      <c r="B5" s="14"/>
      <c r="C5" s="6" t="s">
        <v>0</v>
      </c>
      <c r="D5" s="6" t="s">
        <v>0</v>
      </c>
      <c r="J5" s="6" t="s">
        <v>9</v>
      </c>
      <c r="K5" t="s">
        <v>1</v>
      </c>
      <c r="L5" t="s">
        <v>1</v>
      </c>
      <c r="N5" s="14" t="s">
        <v>9</v>
      </c>
      <c r="O5" s="14"/>
      <c r="P5" s="6" t="s">
        <v>13</v>
      </c>
      <c r="Q5" s="6" t="s">
        <v>13</v>
      </c>
      <c r="U5" s="6" t="s">
        <v>9</v>
      </c>
      <c r="V5" t="s">
        <v>1</v>
      </c>
      <c r="W5" t="s">
        <v>1</v>
      </c>
    </row>
    <row r="6" spans="1:23">
      <c r="A6">
        <v>1</v>
      </c>
      <c r="B6" s="4">
        <v>42342</v>
      </c>
      <c r="C6">
        <v>56</v>
      </c>
      <c r="D6">
        <v>78</v>
      </c>
      <c r="J6" s="4">
        <v>42342</v>
      </c>
      <c r="K6" s="6">
        <v>400</v>
      </c>
      <c r="L6" s="6">
        <v>350</v>
      </c>
      <c r="N6">
        <v>1</v>
      </c>
      <c r="O6" s="4">
        <v>42342</v>
      </c>
      <c r="P6">
        <v>0.75</v>
      </c>
      <c r="Q6" s="11">
        <v>1</v>
      </c>
      <c r="U6" s="4">
        <v>42342</v>
      </c>
      <c r="V6" s="6">
        <v>700</v>
      </c>
      <c r="W6" s="6">
        <v>800</v>
      </c>
    </row>
    <row r="7" spans="1:23">
      <c r="A7">
        <v>2</v>
      </c>
      <c r="B7" s="4">
        <v>42349</v>
      </c>
      <c r="C7">
        <v>83</v>
      </c>
      <c r="D7">
        <v>115</v>
      </c>
      <c r="J7" s="4">
        <v>42349</v>
      </c>
      <c r="K7" s="6">
        <v>500</v>
      </c>
      <c r="L7" s="6">
        <v>480</v>
      </c>
      <c r="N7">
        <v>2</v>
      </c>
      <c r="O7" s="4">
        <v>42349</v>
      </c>
      <c r="P7">
        <v>0.27</v>
      </c>
      <c r="Q7" s="11">
        <v>1.73</v>
      </c>
      <c r="U7" s="4">
        <v>42349</v>
      </c>
      <c r="V7" s="6">
        <v>800</v>
      </c>
      <c r="W7" s="6">
        <v>820</v>
      </c>
    </row>
    <row r="8" spans="1:23">
      <c r="A8">
        <v>3</v>
      </c>
      <c r="B8" s="4">
        <v>41261</v>
      </c>
      <c r="C8">
        <v>145</v>
      </c>
      <c r="D8">
        <v>160</v>
      </c>
      <c r="J8" s="4">
        <v>41261</v>
      </c>
      <c r="K8" s="6">
        <v>600</v>
      </c>
      <c r="L8" s="6">
        <v>550</v>
      </c>
      <c r="N8">
        <v>3</v>
      </c>
      <c r="O8" s="4">
        <v>41261</v>
      </c>
      <c r="P8">
        <v>0.24</v>
      </c>
      <c r="Q8" s="11">
        <v>4.24</v>
      </c>
      <c r="U8" s="4">
        <v>41261</v>
      </c>
      <c r="V8" s="6">
        <v>900</v>
      </c>
      <c r="W8" s="6">
        <v>900</v>
      </c>
    </row>
    <row r="9" spans="1:23">
      <c r="A9">
        <v>4</v>
      </c>
      <c r="B9" s="4">
        <v>41267</v>
      </c>
      <c r="C9">
        <v>122</v>
      </c>
      <c r="D9">
        <v>204</v>
      </c>
      <c r="J9" s="4">
        <v>41267</v>
      </c>
      <c r="K9" s="6">
        <v>550</v>
      </c>
      <c r="L9" s="6">
        <v>400</v>
      </c>
      <c r="N9">
        <v>4</v>
      </c>
      <c r="O9" s="4">
        <v>41267</v>
      </c>
      <c r="P9">
        <v>2.4</v>
      </c>
      <c r="Q9" s="11">
        <v>4.3</v>
      </c>
      <c r="U9" s="4">
        <v>41267</v>
      </c>
      <c r="V9" s="6">
        <v>1100</v>
      </c>
      <c r="W9" s="6">
        <v>900</v>
      </c>
    </row>
    <row r="10" spans="1:23">
      <c r="A10">
        <v>5</v>
      </c>
      <c r="B10" s="4">
        <v>41274</v>
      </c>
      <c r="C10">
        <v>62</v>
      </c>
      <c r="D10">
        <v>81</v>
      </c>
      <c r="J10" s="4">
        <v>41274</v>
      </c>
      <c r="K10" s="6">
        <v>500</v>
      </c>
      <c r="L10" s="6">
        <v>500</v>
      </c>
      <c r="N10">
        <v>5</v>
      </c>
      <c r="O10" s="4">
        <v>41274</v>
      </c>
      <c r="P10">
        <v>1.3</v>
      </c>
      <c r="Q10" s="11">
        <v>1.9</v>
      </c>
      <c r="U10" s="4">
        <v>41274</v>
      </c>
      <c r="V10" s="6">
        <v>1100</v>
      </c>
      <c r="W10" s="6">
        <v>900</v>
      </c>
    </row>
    <row r="11" spans="1:23">
      <c r="A11">
        <v>6</v>
      </c>
      <c r="B11" s="4">
        <v>42012</v>
      </c>
      <c r="C11">
        <v>81</v>
      </c>
      <c r="D11">
        <v>141</v>
      </c>
      <c r="J11" s="4">
        <v>42012</v>
      </c>
      <c r="K11" s="6">
        <v>500</v>
      </c>
      <c r="L11" s="6">
        <v>380</v>
      </c>
      <c r="N11">
        <v>6</v>
      </c>
      <c r="O11" s="4">
        <v>42012</v>
      </c>
      <c r="P11">
        <v>1.3</v>
      </c>
      <c r="Q11" s="11">
        <v>2.4300000000000002</v>
      </c>
      <c r="U11" s="4">
        <v>42012</v>
      </c>
      <c r="V11" s="6">
        <v>1100</v>
      </c>
      <c r="W11" s="6">
        <v>900</v>
      </c>
    </row>
    <row r="12" spans="1:23">
      <c r="A12">
        <v>7</v>
      </c>
      <c r="B12" s="4">
        <v>42019</v>
      </c>
      <c r="C12">
        <v>71</v>
      </c>
      <c r="D12">
        <v>204</v>
      </c>
      <c r="J12" s="4">
        <v>42019</v>
      </c>
      <c r="K12" s="6">
        <v>500</v>
      </c>
      <c r="L12" s="6">
        <v>350</v>
      </c>
      <c r="N12">
        <v>7</v>
      </c>
      <c r="O12" s="4">
        <v>42019</v>
      </c>
      <c r="P12">
        <v>1.1000000000000001</v>
      </c>
      <c r="Q12" s="11">
        <v>2.6</v>
      </c>
      <c r="U12" s="4">
        <v>42019</v>
      </c>
      <c r="V12" s="6">
        <v>1000</v>
      </c>
      <c r="W12" s="6">
        <v>800</v>
      </c>
    </row>
    <row r="13" spans="1:23">
      <c r="A13">
        <v>8</v>
      </c>
      <c r="B13" s="4">
        <v>42026</v>
      </c>
      <c r="C13">
        <v>51</v>
      </c>
      <c r="D13">
        <v>99</v>
      </c>
      <c r="E13" s="5"/>
      <c r="J13" s="4">
        <v>42026</v>
      </c>
      <c r="K13" s="6">
        <v>550</v>
      </c>
      <c r="L13" s="6">
        <v>390</v>
      </c>
      <c r="N13">
        <v>8</v>
      </c>
      <c r="O13" s="4">
        <v>42026</v>
      </c>
      <c r="P13">
        <v>0.9</v>
      </c>
      <c r="Q13" s="11">
        <v>2.0499999999999998</v>
      </c>
      <c r="R13" s="5"/>
      <c r="U13" s="4">
        <v>42026</v>
      </c>
      <c r="V13" s="6">
        <v>1050</v>
      </c>
      <c r="W13" s="6">
        <v>800</v>
      </c>
    </row>
    <row r="14" spans="1:23">
      <c r="A14">
        <v>9</v>
      </c>
      <c r="B14" s="4">
        <v>42033</v>
      </c>
      <c r="C14">
        <v>60</v>
      </c>
      <c r="D14">
        <v>98</v>
      </c>
      <c r="J14" s="4">
        <v>42033</v>
      </c>
      <c r="K14" s="6">
        <v>620</v>
      </c>
      <c r="L14" s="6">
        <v>450</v>
      </c>
      <c r="N14">
        <v>9</v>
      </c>
      <c r="O14" s="4">
        <v>42033</v>
      </c>
      <c r="P14">
        <v>1.1000000000000001</v>
      </c>
      <c r="Q14" s="11">
        <v>0.72</v>
      </c>
      <c r="U14" s="4">
        <v>42033</v>
      </c>
      <c r="V14" s="6">
        <v>1000</v>
      </c>
      <c r="W14" s="6">
        <v>800</v>
      </c>
    </row>
    <row r="15" spans="1:23">
      <c r="A15">
        <v>10</v>
      </c>
      <c r="B15" s="4">
        <v>42040</v>
      </c>
      <c r="C15">
        <v>114</v>
      </c>
      <c r="D15">
        <v>53</v>
      </c>
      <c r="J15" s="4">
        <v>42040</v>
      </c>
      <c r="K15" s="6">
        <v>650</v>
      </c>
      <c r="L15" s="6">
        <v>500</v>
      </c>
      <c r="N15">
        <v>10</v>
      </c>
      <c r="O15" s="4">
        <v>42040</v>
      </c>
      <c r="P15">
        <v>3.2</v>
      </c>
      <c r="Q15" s="11">
        <v>1.42</v>
      </c>
      <c r="U15" s="4">
        <v>42040</v>
      </c>
      <c r="V15" s="6">
        <v>1000</v>
      </c>
      <c r="W15" s="6">
        <v>800</v>
      </c>
    </row>
    <row r="16" spans="1:23">
      <c r="A16">
        <v>11</v>
      </c>
      <c r="B16" s="4">
        <v>42047</v>
      </c>
      <c r="C16">
        <v>72</v>
      </c>
      <c r="D16">
        <v>51</v>
      </c>
      <c r="J16" s="4">
        <v>42047</v>
      </c>
      <c r="K16" s="6">
        <v>550</v>
      </c>
      <c r="L16" s="6">
        <v>580</v>
      </c>
      <c r="N16">
        <v>11</v>
      </c>
      <c r="O16" s="4">
        <v>42047</v>
      </c>
      <c r="P16">
        <v>4</v>
      </c>
      <c r="Q16" s="11">
        <v>1.3</v>
      </c>
      <c r="U16" s="4">
        <v>42047</v>
      </c>
      <c r="V16" s="6">
        <v>1000</v>
      </c>
      <c r="W16" s="6">
        <v>1000</v>
      </c>
    </row>
    <row r="17" spans="1:24">
      <c r="A17">
        <v>12</v>
      </c>
      <c r="B17" s="4">
        <v>42054</v>
      </c>
      <c r="C17">
        <v>104</v>
      </c>
      <c r="D17">
        <v>75</v>
      </c>
      <c r="J17" s="4">
        <v>42054</v>
      </c>
      <c r="K17" s="6">
        <v>500</v>
      </c>
      <c r="L17" s="6">
        <v>600</v>
      </c>
      <c r="N17">
        <v>12</v>
      </c>
      <c r="O17" s="4">
        <v>42054</v>
      </c>
      <c r="P17">
        <v>2.5</v>
      </c>
      <c r="Q17" s="11">
        <v>2.915</v>
      </c>
      <c r="U17" s="4">
        <v>42054</v>
      </c>
      <c r="V17" s="6">
        <v>1000</v>
      </c>
      <c r="W17" s="6">
        <v>1000</v>
      </c>
    </row>
    <row r="18" spans="1:24">
      <c r="A18">
        <v>13</v>
      </c>
      <c r="B18" s="4">
        <v>42061</v>
      </c>
      <c r="C18">
        <v>98</v>
      </c>
      <c r="D18">
        <v>47</v>
      </c>
      <c r="J18" s="4">
        <v>42061</v>
      </c>
      <c r="K18" s="6">
        <v>450</v>
      </c>
      <c r="L18" s="6">
        <v>580</v>
      </c>
      <c r="N18">
        <v>13</v>
      </c>
      <c r="O18" s="4">
        <v>42061</v>
      </c>
      <c r="P18">
        <v>2</v>
      </c>
      <c r="Q18" s="11">
        <v>1</v>
      </c>
      <c r="U18" s="4">
        <v>42061</v>
      </c>
      <c r="V18" s="6">
        <v>950</v>
      </c>
      <c r="W18" s="6">
        <v>1000</v>
      </c>
    </row>
    <row r="19" spans="1:24">
      <c r="A19">
        <v>14</v>
      </c>
      <c r="B19" s="4">
        <v>42068</v>
      </c>
      <c r="C19">
        <v>40</v>
      </c>
      <c r="D19">
        <v>35</v>
      </c>
      <c r="J19" s="4">
        <v>42068</v>
      </c>
      <c r="K19" s="6">
        <v>400</v>
      </c>
      <c r="L19" s="6">
        <v>600</v>
      </c>
      <c r="N19">
        <v>14</v>
      </c>
      <c r="O19" s="4">
        <v>42068</v>
      </c>
      <c r="P19">
        <v>1.6</v>
      </c>
      <c r="Q19" s="11">
        <v>1</v>
      </c>
      <c r="U19" s="4">
        <v>42068</v>
      </c>
      <c r="V19" s="6">
        <v>950</v>
      </c>
      <c r="W19" s="6">
        <v>1000</v>
      </c>
    </row>
    <row r="20" spans="1:24">
      <c r="A20">
        <v>15</v>
      </c>
      <c r="B20" s="4">
        <v>42075</v>
      </c>
      <c r="C20">
        <v>31</v>
      </c>
      <c r="D20">
        <v>15.1</v>
      </c>
      <c r="J20" s="4">
        <v>42075</v>
      </c>
      <c r="K20" s="6">
        <v>400</v>
      </c>
      <c r="L20" s="6">
        <v>680</v>
      </c>
      <c r="N20">
        <v>15</v>
      </c>
      <c r="O20" s="4">
        <v>42075</v>
      </c>
      <c r="P20">
        <v>1.3</v>
      </c>
      <c r="Q20" s="11">
        <v>0.5</v>
      </c>
      <c r="U20" s="4">
        <v>42075</v>
      </c>
      <c r="V20" s="6">
        <v>1000</v>
      </c>
      <c r="W20" s="6">
        <v>1000</v>
      </c>
    </row>
    <row r="21" spans="1:24">
      <c r="B21" s="4"/>
      <c r="E21" s="10"/>
      <c r="O21" s="4"/>
    </row>
    <row r="22" spans="1:24">
      <c r="B22" s="7" t="s">
        <v>8</v>
      </c>
      <c r="C22" s="8">
        <f>SUM(C6:C21)</f>
        <v>1190</v>
      </c>
      <c r="D22" s="8">
        <f>SUM(D6:D21)</f>
        <v>1456.1</v>
      </c>
      <c r="E22" s="9">
        <f>(D22-C22)/C22</f>
        <v>0.22361344537815117</v>
      </c>
      <c r="J22" s="4"/>
      <c r="K22">
        <f>SUM(K6:K21)</f>
        <v>7670</v>
      </c>
      <c r="L22">
        <f>SUM(L6:L21)</f>
        <v>7390</v>
      </c>
      <c r="O22" s="7" t="s">
        <v>8</v>
      </c>
      <c r="P22" s="8">
        <f>SUM(P6:P21)</f>
        <v>23.96</v>
      </c>
      <c r="Q22" s="8">
        <f>SUM(Q6:Q21)</f>
        <v>29.105</v>
      </c>
      <c r="R22" s="9">
        <f>(Q22-P22)/P22</f>
        <v>0.21473288814691149</v>
      </c>
      <c r="V22">
        <f>SUM(V6:V21)</f>
        <v>14650</v>
      </c>
      <c r="W22">
        <f>SUM(W6:W21)</f>
        <v>13420</v>
      </c>
    </row>
    <row r="23" spans="1:24">
      <c r="B23" s="4"/>
      <c r="I23" t="s">
        <v>15</v>
      </c>
      <c r="J23" s="12">
        <v>15</v>
      </c>
      <c r="K23" s="13">
        <f>K22/J23</f>
        <v>511.33333333333331</v>
      </c>
      <c r="L23" s="13">
        <f>L22/J23</f>
        <v>492.66666666666669</v>
      </c>
      <c r="M23" s="10">
        <f>(L23-K23)/K23</f>
        <v>-3.6505867014341518E-2</v>
      </c>
      <c r="O23" s="4"/>
      <c r="T23" t="s">
        <v>15</v>
      </c>
      <c r="U23" s="12">
        <v>15</v>
      </c>
      <c r="V23" s="13">
        <f>V22/U23</f>
        <v>976.66666666666663</v>
      </c>
      <c r="W23" s="13">
        <f>W22/U23</f>
        <v>894.66666666666663</v>
      </c>
      <c r="X23" s="10">
        <f>(W23-V23)/V23</f>
        <v>-8.3959044368600688E-2</v>
      </c>
    </row>
  </sheetData>
  <mergeCells count="4">
    <mergeCell ref="A4:B4"/>
    <mergeCell ref="N4:O4"/>
    <mergeCell ref="A5:B5"/>
    <mergeCell ref="N5:O5"/>
  </mergeCells>
  <pageMargins left="0.19685039370078741" right="0.11811023622047245" top="0.15748031496062992" bottom="0.15748031496062992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2013,2014</vt:lpstr>
      <vt:lpstr>2014,2015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</cp:lastModifiedBy>
  <cp:lastPrinted>2015-02-18T08:30:24Z</cp:lastPrinted>
  <dcterms:created xsi:type="dcterms:W3CDTF">2015-01-18T09:45:58Z</dcterms:created>
  <dcterms:modified xsi:type="dcterms:W3CDTF">2015-03-11T10:06:07Z</dcterms:modified>
</cp:coreProperties>
</file>